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3220db98\share\加美町社協(地域福祉)\こども食堂\R８社協助成金実施要領\"/>
    </mc:Choice>
  </mc:AlternateContent>
  <xr:revisionPtr revIDLastSave="0" documentId="13_ncr:1_{7D37656F-008E-4D51-B946-666B22B244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立ち上げ支援" sheetId="5" r:id="rId1"/>
    <sheet name="立ち上げ支援 (記入例)" sheetId="9" r:id="rId2"/>
    <sheet name="Sheet1" sheetId="8" state="hidden" r:id="rId3"/>
  </sheets>
  <definedNames>
    <definedName name="_1・2・3月">#REF!</definedName>
    <definedName name="_10・11・12月">#REF!</definedName>
    <definedName name="_4・5・6月">#REF!</definedName>
    <definedName name="_7・8・9月">#REF!</definedName>
    <definedName name="_xlnm.Print_Area" localSheetId="0">立ち上げ支援!$A$1:$H$31</definedName>
    <definedName name="_xlnm.Print_Area" localSheetId="1">'立ち上げ支援 (記入例)'!$A$1:$H$31</definedName>
    <definedName name="月1回">#REF!</definedName>
    <definedName name="月1回・新規">#REF!</definedName>
    <definedName name="月2回">#REF!</definedName>
    <definedName name="月2回・新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9" l="1"/>
  <c r="C18" i="9"/>
  <c r="C22" i="9"/>
  <c r="C9" i="9"/>
  <c r="C13" i="9"/>
  <c r="C3" i="8"/>
  <c r="C4" i="8" s="1"/>
  <c r="C25" i="9" l="1"/>
  <c r="C27" i="9" s="1"/>
  <c r="C29" i="9" s="1"/>
  <c r="C5" i="8"/>
  <c r="C6" i="8" s="1"/>
  <c r="C7" i="8" s="1"/>
  <c r="C8" i="8" s="1"/>
  <c r="C9" i="8" s="1"/>
  <c r="C10" i="8" s="1"/>
  <c r="C11" i="8" s="1"/>
  <c r="C12" i="8" s="1"/>
  <c r="C13" i="8" s="1"/>
  <c r="C13" i="5" l="1"/>
  <c r="C25" i="5" l="1"/>
  <c r="C27" i="5" s="1"/>
  <c r="C29" i="5" s="1"/>
  <c r="B3" i="8"/>
  <c r="B4" i="8"/>
  <c r="B5" i="8" s="1"/>
  <c r="B6" i="8" s="1"/>
  <c r="B7" i="8" s="1"/>
  <c r="B8" i="8" s="1"/>
  <c r="B9" i="8" s="1"/>
  <c r="B10" i="8" l="1"/>
  <c r="B11" i="8" s="1"/>
  <c r="B12" i="8" s="1"/>
  <c r="B13" i="8" s="1"/>
</calcChain>
</file>

<file path=xl/sharedStrings.xml><?xml version="1.0" encoding="utf-8"?>
<sst xmlns="http://schemas.openxmlformats.org/spreadsheetml/2006/main" count="80" uniqueCount="51">
  <si>
    <t>積算内訳</t>
    <phoneticPr fontId="1"/>
  </si>
  <si>
    <t>費  目</t>
    <rPh sb="0" eb="1">
      <t>ヒ</t>
    </rPh>
    <rPh sb="3" eb="4">
      <t>メ</t>
    </rPh>
    <phoneticPr fontId="1"/>
  </si>
  <si>
    <t>科 目</t>
    <rPh sb="0" eb="1">
      <t>カ</t>
    </rPh>
    <rPh sb="2" eb="3">
      <t>メ</t>
    </rPh>
    <phoneticPr fontId="1"/>
  </si>
  <si>
    <t>内 訳</t>
    <rPh sb="0" eb="1">
      <t>ウチ</t>
    </rPh>
    <rPh sb="2" eb="3">
      <t>ヤク</t>
    </rPh>
    <phoneticPr fontId="1"/>
  </si>
  <si>
    <t>寄付金</t>
    <rPh sb="0" eb="3">
      <t>キフキン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</si>
  <si>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</si>
  <si>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１　収入</t>
  </si>
  <si>
    <t>消耗品費</t>
    <phoneticPr fontId="1"/>
  </si>
  <si>
    <t>保険料</t>
    <phoneticPr fontId="1"/>
  </si>
  <si>
    <t>通信費</t>
    <phoneticPr fontId="1"/>
  </si>
  <si>
    <t>予算額(円)</t>
    <rPh sb="0" eb="2">
      <t>ヨサン</t>
    </rPh>
    <rPh sb="2" eb="3">
      <t>ガク</t>
    </rPh>
    <rPh sb="4" eb="5">
      <t>エン</t>
    </rPh>
    <phoneticPr fontId="1"/>
  </si>
  <si>
    <t>予算額(円)</t>
    <rPh sb="4" eb="5">
      <t>エン</t>
    </rPh>
    <phoneticPr fontId="1"/>
  </si>
  <si>
    <t>月2回以上</t>
    <rPh sb="0" eb="1">
      <t>ツキ</t>
    </rPh>
    <rPh sb="2" eb="3">
      <t>カイ</t>
    </rPh>
    <rPh sb="3" eb="5">
      <t>イジョウ</t>
    </rPh>
    <phoneticPr fontId="1"/>
  </si>
  <si>
    <t>月1回以上</t>
    <rPh sb="0" eb="1">
      <t>ツキ</t>
    </rPh>
    <rPh sb="2" eb="3">
      <t>カイ</t>
    </rPh>
    <rPh sb="3" eb="5">
      <t>イジョウ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</si>
  <si>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</si>
  <si>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</si>
  <si>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</si>
  <si>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</si>
  <si>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</si>
  <si>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</si>
  <si>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</si>
  <si>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</si>
  <si>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</si>
  <si>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</si>
  <si>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</si>
  <si>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</si>
  <si>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様式第１－３号</t>
    <rPh sb="0" eb="2">
      <t>ヨウシキ</t>
    </rPh>
    <rPh sb="6" eb="7">
      <t>ゴウ</t>
    </rPh>
    <phoneticPr fontId="1"/>
  </si>
  <si>
    <t>助成金算定内訳書</t>
    <rPh sb="0" eb="3">
      <t>ジョセイキン</t>
    </rPh>
    <rPh sb="3" eb="5">
      <t>サンテイ</t>
    </rPh>
    <rPh sb="5" eb="8">
      <t>ウチワケショ</t>
    </rPh>
    <phoneticPr fontId="1"/>
  </si>
  <si>
    <t>区分</t>
    <rPh sb="0" eb="2">
      <t>クブン</t>
    </rPh>
    <phoneticPr fontId="1"/>
  </si>
  <si>
    <t>立ち上げ支援</t>
    <rPh sb="0" eb="1">
      <t>タ</t>
    </rPh>
    <rPh sb="2" eb="3">
      <t>ア</t>
    </rPh>
    <rPh sb="4" eb="6">
      <t>シエン</t>
    </rPh>
    <phoneticPr fontId="1"/>
  </si>
  <si>
    <t>広報費</t>
    <rPh sb="0" eb="3">
      <t>コウホウヒ</t>
    </rPh>
    <phoneticPr fontId="1"/>
  </si>
  <si>
    <t>参加者負担金</t>
    <rPh sb="0" eb="6">
      <t>サンカシャフタンキン</t>
    </rPh>
    <phoneticPr fontId="1"/>
  </si>
  <si>
    <t>その他の収入</t>
    <rPh sb="2" eb="3">
      <t>タ</t>
    </rPh>
    <rPh sb="4" eb="6">
      <t>シュウニュウ</t>
    </rPh>
    <phoneticPr fontId="1"/>
  </si>
  <si>
    <t>他団体助成金</t>
    <rPh sb="0" eb="3">
      <t>タダンタイ</t>
    </rPh>
    <rPh sb="3" eb="6">
      <t>ジョセイキン</t>
    </rPh>
    <phoneticPr fontId="1"/>
  </si>
  <si>
    <t>２　支出（助成対象経費）</t>
    <rPh sb="5" eb="11">
      <t>ジョセイタイショウケイヒ</t>
    </rPh>
    <phoneticPr fontId="1"/>
  </si>
  <si>
    <t>助成金</t>
    <rPh sb="0" eb="3">
      <t>ジョセイキン</t>
    </rPh>
    <phoneticPr fontId="1"/>
  </si>
  <si>
    <t>助成上限額　A</t>
    <rPh sb="0" eb="5">
      <t>ジョセイジョウゲンガク</t>
    </rPh>
    <phoneticPr fontId="1"/>
  </si>
  <si>
    <t>収入　計　B</t>
    <rPh sb="0" eb="2">
      <t>シュウニュウ</t>
    </rPh>
    <rPh sb="3" eb="4">
      <t>ケイ</t>
    </rPh>
    <phoneticPr fontId="1"/>
  </si>
  <si>
    <t>支出　計　C</t>
    <rPh sb="0" eb="2">
      <t>シシュツ</t>
    </rPh>
    <rPh sb="3" eb="4">
      <t>ケイ</t>
    </rPh>
    <phoneticPr fontId="1"/>
  </si>
  <si>
    <t>差引額　D＝B-C</t>
    <rPh sb="0" eb="3">
      <t>サシヒキガク</t>
    </rPh>
    <phoneticPr fontId="1"/>
  </si>
  <si>
    <t>　AとDを比較して少ない額（千円未満切捨て）</t>
    <rPh sb="5" eb="7">
      <t>ヒカク</t>
    </rPh>
    <rPh sb="9" eb="10">
      <t>スク</t>
    </rPh>
    <rPh sb="12" eb="13">
      <t>ガク</t>
    </rPh>
    <rPh sb="14" eb="16">
      <t>センエン</t>
    </rPh>
    <rPh sb="16" eb="18">
      <t>ミマン</t>
    </rPh>
    <rPh sb="18" eb="19">
      <t>キ</t>
    </rPh>
    <rPh sb="19" eb="20">
      <t>ス</t>
    </rPh>
    <phoneticPr fontId="1"/>
  </si>
  <si>
    <t>差引額　D＝C-B</t>
    <rPh sb="0" eb="3">
      <t>サシヒキガク</t>
    </rPh>
    <phoneticPr fontId="1"/>
  </si>
  <si>
    <t>食品衛生責任者講習会　10,000円、検便　5,000円</t>
    <rPh sb="0" eb="2">
      <t>ショクヒン</t>
    </rPh>
    <rPh sb="2" eb="4">
      <t>エイセイ</t>
    </rPh>
    <rPh sb="4" eb="7">
      <t>セキニンシャ</t>
    </rPh>
    <rPh sb="7" eb="10">
      <t>コウシュウカイ</t>
    </rPh>
    <rPh sb="17" eb="18">
      <t>エン</t>
    </rPh>
    <rPh sb="19" eb="21">
      <t>ケンベン</t>
    </rPh>
    <rPh sb="27" eb="28">
      <t>エン</t>
    </rPh>
    <phoneticPr fontId="1"/>
  </si>
  <si>
    <t>３００人×１０人×３回</t>
    <rPh sb="3" eb="4">
      <t>ニン</t>
    </rPh>
    <rPh sb="7" eb="8">
      <t>ニン</t>
    </rPh>
    <rPh sb="10" eb="11">
      <t>カイ</t>
    </rPh>
    <phoneticPr fontId="1"/>
  </si>
  <si>
    <t>チラシ印刷インク代　10,000円</t>
    <rPh sb="3" eb="5">
      <t>インサツ</t>
    </rPh>
    <rPh sb="8" eb="9">
      <t>ダイ</t>
    </rPh>
    <rPh sb="16" eb="17">
      <t>エン</t>
    </rPh>
    <phoneticPr fontId="1"/>
  </si>
  <si>
    <t>ボランティア行事保険　30円×20人×3回</t>
    <rPh sb="6" eb="8">
      <t>ギョウジ</t>
    </rPh>
    <rPh sb="8" eb="10">
      <t>ホケン</t>
    </rPh>
    <rPh sb="13" eb="14">
      <t>エン</t>
    </rPh>
    <rPh sb="17" eb="18">
      <t>ニン</t>
    </rPh>
    <rPh sb="20" eb="21">
      <t>カイ</t>
    </rPh>
    <phoneticPr fontId="1"/>
  </si>
  <si>
    <t>食材購入費</t>
    <rPh sb="0" eb="2">
      <t>ショクザイ</t>
    </rPh>
    <rPh sb="2" eb="4">
      <t>コウニュウ</t>
    </rPh>
    <phoneticPr fontId="1"/>
  </si>
  <si>
    <t>食材費　30,000円、調味料等　3,000円</t>
    <rPh sb="0" eb="3">
      <t>ショクザイヒ</t>
    </rPh>
    <rPh sb="10" eb="11">
      <t>エン</t>
    </rPh>
    <rPh sb="12" eb="15">
      <t>チョウミリョウ</t>
    </rPh>
    <rPh sb="15" eb="16">
      <t>トウ</t>
    </rPh>
    <rPh sb="22" eb="23">
      <t>エン</t>
    </rPh>
    <phoneticPr fontId="1"/>
  </si>
  <si>
    <t>食器　5,000円、清掃用品　3,000円、衛生用品　3,000円、事務用品　3,000円</t>
    <rPh sb="0" eb="2">
      <t>ショッキ</t>
    </rPh>
    <rPh sb="8" eb="9">
      <t>エン</t>
    </rPh>
    <rPh sb="10" eb="12">
      <t>セイソウ</t>
    </rPh>
    <rPh sb="12" eb="14">
      <t>ヨウヒン</t>
    </rPh>
    <rPh sb="20" eb="21">
      <t>エン</t>
    </rPh>
    <rPh sb="22" eb="26">
      <t>エイセイヨウヒン</t>
    </rPh>
    <rPh sb="32" eb="33">
      <t>エン</t>
    </rPh>
    <rPh sb="34" eb="38">
      <t>ジムヨウヒン</t>
    </rPh>
    <rPh sb="44" eb="45">
      <t>エン</t>
    </rPh>
    <phoneticPr fontId="1"/>
  </si>
  <si>
    <t>会場使用料
及び光熱費</t>
    <rPh sb="2" eb="4">
      <t>シヨウ</t>
    </rPh>
    <rPh sb="6" eb="7">
      <t>オヨ</t>
    </rPh>
    <rPh sb="8" eb="11">
      <t>コウネツヒ</t>
    </rPh>
    <phoneticPr fontId="1"/>
  </si>
  <si>
    <t>検査費
及び受講費等</t>
    <rPh sb="4" eb="5">
      <t>オヨ</t>
    </rPh>
    <rPh sb="6" eb="9">
      <t>ジュコウヒ</t>
    </rPh>
    <rPh sb="9" eb="1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</si>
</sst>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26"/>
      <name val="ＭＳ ゴシック"/>
      <family val="3"/>
      <charset val="128"/>
    </font>
    <font>
      <b/>
      <sz val="26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38" fontId="10" fillId="0" borderId="28" xfId="1" applyFont="1" applyBorder="1" applyAlignment="1" applyProtection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8" fontId="10" fillId="0" borderId="0" xfId="1" applyFont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26" xfId="0" applyFont="1" applyBorder="1" applyAlignment="1">
      <alignment horizontal="left" vertical="center" wrapText="1" indent="1"/>
    </xf>
    <xf numFmtId="0" fontId="12" fillId="4" borderId="29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176" fontId="13" fillId="0" borderId="30" xfId="0" applyNumberFormat="1" applyFont="1" applyBorder="1" applyAlignment="1">
      <alignment horizontal="right" vertical="center"/>
    </xf>
    <xf numFmtId="176" fontId="13" fillId="0" borderId="31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176" fontId="9" fillId="0" borderId="29" xfId="0" applyNumberFormat="1" applyFont="1" applyBorder="1" applyAlignment="1">
      <alignment horizontal="right" vertical="center"/>
    </xf>
    <xf numFmtId="176" fontId="9" fillId="0" borderId="30" xfId="0" applyNumberFormat="1" applyFont="1" applyBorder="1" applyAlignment="1">
      <alignment horizontal="right" vertical="center"/>
    </xf>
    <xf numFmtId="176" fontId="9" fillId="0" borderId="31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27" xfId="0" applyFont="1" applyBorder="1" applyAlignment="1">
      <alignment horizontal="left" vertical="center" wrapText="1" indent="1"/>
    </xf>
    <xf numFmtId="176" fontId="9" fillId="0" borderId="35" xfId="0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176" fontId="5" fillId="0" borderId="9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77" fontId="9" fillId="0" borderId="29" xfId="0" applyNumberFormat="1" applyFont="1" applyBorder="1" applyAlignment="1">
      <alignment horizontal="right" vertical="center"/>
    </xf>
    <xf numFmtId="177" fontId="9" fillId="0" borderId="30" xfId="0" applyNumberFormat="1" applyFont="1" applyBorder="1" applyAlignment="1">
      <alignment horizontal="right" vertical="center"/>
    </xf>
    <xf numFmtId="177" fontId="9" fillId="0" borderId="31" xfId="0" applyNumberFormat="1" applyFont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3" borderId="3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H30"/>
  <sheetViews>
    <sheetView tabSelected="1" zoomScale="70" zoomScaleNormal="70" zoomScaleSheetLayoutView="70" workbookViewId="0">
      <selection activeCell="C1" sqref="C1"/>
    </sheetView>
  </sheetViews>
  <sheetFormatPr defaultRowHeight="18" customHeight="1" x14ac:dyDescent="0.15"/>
  <cols>
    <col min="1" max="1" width="5.25" style="1" customWidth="1"/>
    <col min="2" max="2" width="16.375" style="1" customWidth="1"/>
    <col min="3" max="3" width="12" style="1" customWidth="1"/>
    <col min="4" max="5" width="10.75" style="1" customWidth="1"/>
    <col min="6" max="6" width="19.625" style="1" customWidth="1"/>
    <col min="7" max="7" width="44.125" style="1" customWidth="1"/>
    <col min="8" max="8" width="3.125" style="1" customWidth="1"/>
    <col min="9" max="16384" width="9" style="1"/>
  </cols>
  <sheetData>
    <row r="1" spans="1:8" ht="30.75" customHeight="1" x14ac:dyDescent="0.15">
      <c r="A1" s="2"/>
      <c r="B1" s="8" t="s">
        <v>26</v>
      </c>
      <c r="C1" s="2"/>
      <c r="D1" s="2"/>
      <c r="E1" s="2"/>
      <c r="F1" s="2"/>
      <c r="G1" s="7"/>
    </row>
    <row r="2" spans="1:8" ht="42" customHeight="1" x14ac:dyDescent="0.15">
      <c r="A2" s="2"/>
      <c r="B2" s="67" t="s">
        <v>27</v>
      </c>
      <c r="C2" s="68"/>
      <c r="D2" s="68"/>
      <c r="E2" s="68"/>
      <c r="F2" s="68"/>
      <c r="G2" s="68"/>
    </row>
    <row r="3" spans="1:8" ht="11.25" customHeight="1" x14ac:dyDescent="0.15">
      <c r="A3" s="2"/>
      <c r="B3" s="73"/>
      <c r="C3" s="73"/>
      <c r="D3" s="73"/>
      <c r="E3" s="73"/>
      <c r="F3" s="73"/>
      <c r="G3" s="73"/>
    </row>
    <row r="4" spans="1:8" ht="14.25" customHeight="1" thickBot="1" x14ac:dyDescent="0.2">
      <c r="A4" s="2"/>
      <c r="B4" s="13"/>
      <c r="C4" s="13"/>
      <c r="D4" s="13"/>
      <c r="E4" s="13"/>
      <c r="F4" s="13"/>
      <c r="G4" s="13"/>
    </row>
    <row r="5" spans="1:8" ht="44.25" customHeight="1" thickBot="1" x14ac:dyDescent="0.2">
      <c r="A5" s="2"/>
      <c r="B5" s="4" t="s">
        <v>28</v>
      </c>
      <c r="C5" s="74" t="s">
        <v>29</v>
      </c>
      <c r="D5" s="74"/>
      <c r="E5" s="74"/>
      <c r="F5" s="14" t="s">
        <v>36</v>
      </c>
      <c r="G5" s="12">
        <v>50000</v>
      </c>
      <c r="H5" s="10"/>
    </row>
    <row r="6" spans="1:8" ht="14.25" customHeight="1" x14ac:dyDescent="0.15">
      <c r="A6" s="2"/>
      <c r="B6" s="3"/>
      <c r="C6" s="14"/>
      <c r="D6" s="14"/>
      <c r="E6" s="14"/>
      <c r="F6" s="3"/>
      <c r="G6" s="15"/>
      <c r="H6" s="10"/>
    </row>
    <row r="7" spans="1:8" ht="33.75" customHeight="1" thickBot="1" x14ac:dyDescent="0.2">
      <c r="A7" s="19" t="s">
        <v>6</v>
      </c>
      <c r="B7" s="2"/>
      <c r="C7" s="2"/>
      <c r="D7" s="2"/>
      <c r="E7" s="11"/>
      <c r="F7" s="2"/>
      <c r="G7" s="2"/>
    </row>
    <row r="8" spans="1:8" ht="30" customHeight="1" x14ac:dyDescent="0.15">
      <c r="A8" s="52" t="s">
        <v>2</v>
      </c>
      <c r="B8" s="53"/>
      <c r="C8" s="69" t="s">
        <v>10</v>
      </c>
      <c r="D8" s="70"/>
      <c r="E8" s="71"/>
      <c r="F8" s="69" t="s">
        <v>3</v>
      </c>
      <c r="G8" s="72"/>
    </row>
    <row r="9" spans="1:8" ht="37.5" customHeight="1" x14ac:dyDescent="0.15">
      <c r="A9" s="63" t="s">
        <v>31</v>
      </c>
      <c r="B9" s="64"/>
      <c r="C9" s="59"/>
      <c r="D9" s="59"/>
      <c r="E9" s="60"/>
      <c r="F9" s="75"/>
      <c r="G9" s="76"/>
    </row>
    <row r="10" spans="1:8" ht="37.5" customHeight="1" x14ac:dyDescent="0.15">
      <c r="A10" s="63" t="s">
        <v>4</v>
      </c>
      <c r="B10" s="64"/>
      <c r="C10" s="59"/>
      <c r="D10" s="59"/>
      <c r="E10" s="60"/>
      <c r="F10" s="75"/>
      <c r="G10" s="76"/>
    </row>
    <row r="11" spans="1:8" ht="37.5" customHeight="1" x14ac:dyDescent="0.15">
      <c r="A11" s="63" t="s">
        <v>33</v>
      </c>
      <c r="B11" s="64"/>
      <c r="C11" s="59"/>
      <c r="D11" s="59"/>
      <c r="E11" s="60"/>
      <c r="F11" s="75"/>
      <c r="G11" s="76"/>
    </row>
    <row r="12" spans="1:8" ht="37.5" customHeight="1" thickBot="1" x14ac:dyDescent="0.2">
      <c r="A12" s="65" t="s">
        <v>32</v>
      </c>
      <c r="B12" s="66"/>
      <c r="C12" s="79"/>
      <c r="D12" s="79"/>
      <c r="E12" s="80"/>
      <c r="F12" s="77"/>
      <c r="G12" s="78"/>
    </row>
    <row r="13" spans="1:8" ht="37.5" customHeight="1" thickTop="1" thickBot="1" x14ac:dyDescent="0.2">
      <c r="A13" s="50" t="s">
        <v>37</v>
      </c>
      <c r="B13" s="51"/>
      <c r="C13" s="54">
        <f>SUM(C9:E12)</f>
        <v>0</v>
      </c>
      <c r="D13" s="54"/>
      <c r="E13" s="55"/>
      <c r="F13" s="81"/>
      <c r="G13" s="82"/>
    </row>
    <row r="14" spans="1:8" ht="17.25" customHeight="1" x14ac:dyDescent="0.15">
      <c r="A14" s="2"/>
      <c r="B14" s="2"/>
      <c r="C14" s="83"/>
      <c r="D14" s="83"/>
      <c r="E14" s="3"/>
      <c r="F14" s="3"/>
      <c r="G14" s="2"/>
    </row>
    <row r="15" spans="1:8" ht="35.25" customHeight="1" thickBot="1" x14ac:dyDescent="0.2">
      <c r="A15" s="19" t="s">
        <v>34</v>
      </c>
      <c r="B15" s="2"/>
      <c r="C15" s="2"/>
      <c r="D15" s="2"/>
      <c r="E15" s="2"/>
      <c r="F15" s="2"/>
      <c r="G15" s="2"/>
    </row>
    <row r="16" spans="1:8" ht="39" customHeight="1" x14ac:dyDescent="0.15">
      <c r="A16" s="61" t="s">
        <v>1</v>
      </c>
      <c r="B16" s="62"/>
      <c r="C16" s="56" t="s">
        <v>11</v>
      </c>
      <c r="D16" s="57"/>
      <c r="E16" s="58"/>
      <c r="F16" s="84" t="s">
        <v>0</v>
      </c>
      <c r="G16" s="85"/>
    </row>
    <row r="17" spans="1:7" ht="54" customHeight="1" x14ac:dyDescent="0.15">
      <c r="A17" s="20" t="s">
        <v>5</v>
      </c>
      <c r="B17" s="21"/>
      <c r="C17" s="22"/>
      <c r="D17" s="22"/>
      <c r="E17" s="22"/>
      <c r="F17" s="23"/>
      <c r="G17" s="24"/>
    </row>
    <row r="18" spans="1:7" ht="54" customHeight="1" x14ac:dyDescent="0.15">
      <c r="A18" s="20" t="s">
        <v>46</v>
      </c>
      <c r="B18" s="21"/>
      <c r="C18" s="22"/>
      <c r="D18" s="22"/>
      <c r="E18" s="22"/>
      <c r="F18" s="23"/>
      <c r="G18" s="24"/>
    </row>
    <row r="19" spans="1:7" ht="54" customHeight="1" x14ac:dyDescent="0.15">
      <c r="A19" s="20" t="s">
        <v>7</v>
      </c>
      <c r="B19" s="21"/>
      <c r="C19" s="22"/>
      <c r="D19" s="22"/>
      <c r="E19" s="22"/>
      <c r="F19" s="23"/>
      <c r="G19" s="24"/>
    </row>
    <row r="20" spans="1:7" ht="54" customHeight="1" x14ac:dyDescent="0.15">
      <c r="A20" s="20" t="s">
        <v>30</v>
      </c>
      <c r="B20" s="21"/>
      <c r="C20" s="22"/>
      <c r="D20" s="22"/>
      <c r="E20" s="22"/>
      <c r="F20" s="23"/>
      <c r="G20" s="24"/>
    </row>
    <row r="21" spans="1:7" ht="54" customHeight="1" x14ac:dyDescent="0.15">
      <c r="A21" s="20" t="s">
        <v>9</v>
      </c>
      <c r="B21" s="21"/>
      <c r="C21" s="22"/>
      <c r="D21" s="22"/>
      <c r="E21" s="22"/>
      <c r="F21" s="23"/>
      <c r="G21" s="24"/>
    </row>
    <row r="22" spans="1:7" ht="54" customHeight="1" x14ac:dyDescent="0.15">
      <c r="A22" s="20" t="s">
        <v>8</v>
      </c>
      <c r="B22" s="21"/>
      <c r="C22" s="22"/>
      <c r="D22" s="22"/>
      <c r="E22" s="22"/>
      <c r="F22" s="23"/>
      <c r="G22" s="24"/>
    </row>
    <row r="23" spans="1:7" ht="54" customHeight="1" x14ac:dyDescent="0.15">
      <c r="A23" s="31" t="s">
        <v>49</v>
      </c>
      <c r="B23" s="32"/>
      <c r="C23" s="22"/>
      <c r="D23" s="22"/>
      <c r="E23" s="22"/>
      <c r="F23" s="23"/>
      <c r="G23" s="24"/>
    </row>
    <row r="24" spans="1:7" ht="60.75" customHeight="1" thickBot="1" x14ac:dyDescent="0.2">
      <c r="A24" s="33" t="s">
        <v>50</v>
      </c>
      <c r="B24" s="34"/>
      <c r="C24" s="39"/>
      <c r="D24" s="39"/>
      <c r="E24" s="39"/>
      <c r="F24" s="47"/>
      <c r="G24" s="48"/>
    </row>
    <row r="25" spans="1:7" ht="50.25" customHeight="1" thickTop="1" thickBot="1" x14ac:dyDescent="0.2">
      <c r="A25" s="35" t="s">
        <v>38</v>
      </c>
      <c r="B25" s="36"/>
      <c r="C25" s="49">
        <f>SUM(C17:E24)</f>
        <v>0</v>
      </c>
      <c r="D25" s="49"/>
      <c r="E25" s="49"/>
      <c r="F25" s="45"/>
      <c r="G25" s="46"/>
    </row>
    <row r="26" spans="1:7" ht="39.950000000000003" customHeight="1" thickBot="1" x14ac:dyDescent="0.2">
      <c r="A26" s="16"/>
      <c r="B26" s="17"/>
      <c r="C26" s="18"/>
      <c r="D26" s="18"/>
      <c r="E26" s="18"/>
      <c r="F26" s="6"/>
      <c r="G26" s="6"/>
    </row>
    <row r="27" spans="1:7" ht="39.950000000000003" customHeight="1" thickBot="1" x14ac:dyDescent="0.2">
      <c r="A27" s="37" t="s">
        <v>39</v>
      </c>
      <c r="B27" s="38"/>
      <c r="C27" s="40">
        <f>C13-C25</f>
        <v>0</v>
      </c>
      <c r="D27" s="41"/>
      <c r="E27" s="42"/>
      <c r="F27" s="43"/>
      <c r="G27" s="44"/>
    </row>
    <row r="28" spans="1:7" ht="39.950000000000003" customHeight="1" thickBot="1" x14ac:dyDescent="0.2">
      <c r="A28" s="16"/>
      <c r="B28" s="17"/>
      <c r="C28" s="18"/>
      <c r="D28" s="18"/>
      <c r="E28" s="18"/>
      <c r="F28" s="6"/>
      <c r="G28" s="6"/>
    </row>
    <row r="29" spans="1:7" ht="39.950000000000003" customHeight="1" thickBot="1" x14ac:dyDescent="0.2">
      <c r="A29" s="25" t="s">
        <v>35</v>
      </c>
      <c r="B29" s="26"/>
      <c r="C29" s="27">
        <f>MIN(ROUNDDOWN(C27,-3),G5)</f>
        <v>0</v>
      </c>
      <c r="D29" s="27"/>
      <c r="E29" s="28"/>
      <c r="F29" s="29" t="s">
        <v>40</v>
      </c>
      <c r="G29" s="30"/>
    </row>
    <row r="30" spans="1:7" ht="27" customHeight="1" x14ac:dyDescent="0.15">
      <c r="A30" s="3"/>
      <c r="B30" s="3"/>
      <c r="C30" s="5"/>
      <c r="D30" s="5"/>
      <c r="E30" s="5"/>
      <c r="F30" s="6"/>
      <c r="G30" s="6"/>
    </row>
  </sheetData>
  <mergeCells count="58">
    <mergeCell ref="F22:G22"/>
    <mergeCell ref="F13:G13"/>
    <mergeCell ref="C14:D14"/>
    <mergeCell ref="F16:G16"/>
    <mergeCell ref="F20:G20"/>
    <mergeCell ref="F21:G21"/>
    <mergeCell ref="F17:G17"/>
    <mergeCell ref="F19:G19"/>
    <mergeCell ref="C19:E19"/>
    <mergeCell ref="C20:E20"/>
    <mergeCell ref="C21:E21"/>
    <mergeCell ref="C22:E22"/>
    <mergeCell ref="F10:G10"/>
    <mergeCell ref="F9:G9"/>
    <mergeCell ref="F12:G12"/>
    <mergeCell ref="C12:E12"/>
    <mergeCell ref="C9:E9"/>
    <mergeCell ref="F11:G11"/>
    <mergeCell ref="B2:G2"/>
    <mergeCell ref="C8:E8"/>
    <mergeCell ref="F8:G8"/>
    <mergeCell ref="B3:G3"/>
    <mergeCell ref="C5:E5"/>
    <mergeCell ref="A13:B13"/>
    <mergeCell ref="A8:B8"/>
    <mergeCell ref="C13:E13"/>
    <mergeCell ref="C16:E16"/>
    <mergeCell ref="C17:E17"/>
    <mergeCell ref="C11:E11"/>
    <mergeCell ref="A16:B16"/>
    <mergeCell ref="A9:B9"/>
    <mergeCell ref="A10:B10"/>
    <mergeCell ref="A11:B11"/>
    <mergeCell ref="A12:B12"/>
    <mergeCell ref="C10:E10"/>
    <mergeCell ref="A17:B17"/>
    <mergeCell ref="F23:G23"/>
    <mergeCell ref="F27:G27"/>
    <mergeCell ref="F25:G25"/>
    <mergeCell ref="F24:G24"/>
    <mergeCell ref="C23:E23"/>
    <mergeCell ref="C25:E25"/>
    <mergeCell ref="A18:B18"/>
    <mergeCell ref="C18:E18"/>
    <mergeCell ref="F18:G18"/>
    <mergeCell ref="A29:B29"/>
    <mergeCell ref="C29:E29"/>
    <mergeCell ref="A19:B19"/>
    <mergeCell ref="A20:B20"/>
    <mergeCell ref="A21:B21"/>
    <mergeCell ref="A22:B22"/>
    <mergeCell ref="F29:G29"/>
    <mergeCell ref="A23:B23"/>
    <mergeCell ref="A24:B24"/>
    <mergeCell ref="A25:B25"/>
    <mergeCell ref="A27:B27"/>
    <mergeCell ref="C24:E24"/>
    <mergeCell ref="C27:E27"/>
  </mergeCells>
  <phoneticPr fontId="1"/>
  <printOptions horizontalCentered="1"/>
  <pageMargins left="0.25" right="0.25" top="0.75" bottom="0.75" header="0.3" footer="0.3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9CC3-44CB-4D72-8071-53D4D2C13DF2}">
  <sheetPr>
    <pageSetUpPr fitToPage="1"/>
  </sheetPr>
  <dimension ref="A1:H30"/>
  <sheetViews>
    <sheetView zoomScale="70" zoomScaleNormal="70" zoomScaleSheetLayoutView="70" workbookViewId="0">
      <selection activeCell="C20" sqref="C20:E20"/>
    </sheetView>
  </sheetViews>
  <sheetFormatPr defaultRowHeight="18" customHeight="1" x14ac:dyDescent="0.15"/>
  <cols>
    <col min="1" max="1" width="5.25" style="1" customWidth="1"/>
    <col min="2" max="2" width="16.375" style="1" customWidth="1"/>
    <col min="3" max="3" width="12" style="1" customWidth="1"/>
    <col min="4" max="5" width="10.75" style="1" customWidth="1"/>
    <col min="6" max="6" width="19.625" style="1" customWidth="1"/>
    <col min="7" max="7" width="44.125" style="1" customWidth="1"/>
    <col min="8" max="8" width="3.125" style="1" customWidth="1"/>
    <col min="9" max="16384" width="9" style="1"/>
  </cols>
  <sheetData>
    <row r="1" spans="1:8" ht="30.75" customHeight="1" x14ac:dyDescent="0.15">
      <c r="A1" s="2"/>
      <c r="B1" s="8" t="s">
        <v>26</v>
      </c>
      <c r="C1" s="2"/>
      <c r="D1" s="2"/>
      <c r="E1" s="2"/>
      <c r="F1" s="2"/>
      <c r="G1" s="7"/>
    </row>
    <row r="2" spans="1:8" ht="42" customHeight="1" x14ac:dyDescent="0.15">
      <c r="A2" s="2"/>
      <c r="B2" s="67" t="s">
        <v>27</v>
      </c>
      <c r="C2" s="68"/>
      <c r="D2" s="68"/>
      <c r="E2" s="68"/>
      <c r="F2" s="68"/>
      <c r="G2" s="68"/>
    </row>
    <row r="3" spans="1:8" ht="14.25" customHeight="1" x14ac:dyDescent="0.15">
      <c r="A3" s="2"/>
      <c r="B3" s="73"/>
      <c r="C3" s="73"/>
      <c r="D3" s="73"/>
      <c r="E3" s="73"/>
      <c r="F3" s="73"/>
      <c r="G3" s="73"/>
    </row>
    <row r="4" spans="1:8" ht="14.25" customHeight="1" thickBot="1" x14ac:dyDescent="0.2">
      <c r="A4" s="2"/>
      <c r="B4" s="13"/>
      <c r="C4" s="13"/>
      <c r="D4" s="13"/>
      <c r="E4" s="13"/>
      <c r="F4" s="13"/>
      <c r="G4" s="13"/>
    </row>
    <row r="5" spans="1:8" ht="48.75" customHeight="1" thickBot="1" x14ac:dyDescent="0.2">
      <c r="A5" s="2"/>
      <c r="B5" s="4" t="s">
        <v>28</v>
      </c>
      <c r="C5" s="74" t="s">
        <v>29</v>
      </c>
      <c r="D5" s="74"/>
      <c r="E5" s="74"/>
      <c r="F5" s="14" t="s">
        <v>36</v>
      </c>
      <c r="G5" s="12">
        <v>50000</v>
      </c>
      <c r="H5" s="10"/>
    </row>
    <row r="6" spans="1:8" ht="14.25" customHeight="1" x14ac:dyDescent="0.15">
      <c r="A6" s="2"/>
      <c r="B6" s="3"/>
      <c r="C6" s="14"/>
      <c r="D6" s="14"/>
      <c r="E6" s="14"/>
      <c r="F6" s="3"/>
      <c r="G6" s="15"/>
      <c r="H6" s="10"/>
    </row>
    <row r="7" spans="1:8" ht="33.75" customHeight="1" thickBot="1" x14ac:dyDescent="0.2">
      <c r="A7" s="19" t="s">
        <v>6</v>
      </c>
      <c r="B7" s="2"/>
      <c r="C7" s="2"/>
      <c r="D7" s="2"/>
      <c r="E7" s="11"/>
      <c r="F7" s="2"/>
      <c r="G7" s="2"/>
    </row>
    <row r="8" spans="1:8" ht="30" customHeight="1" x14ac:dyDescent="0.15">
      <c r="A8" s="96" t="s">
        <v>2</v>
      </c>
      <c r="B8" s="71"/>
      <c r="C8" s="69" t="s">
        <v>10</v>
      </c>
      <c r="D8" s="70"/>
      <c r="E8" s="71"/>
      <c r="F8" s="69" t="s">
        <v>3</v>
      </c>
      <c r="G8" s="72"/>
    </row>
    <row r="9" spans="1:8" ht="37.5" customHeight="1" x14ac:dyDescent="0.15">
      <c r="A9" s="63" t="s">
        <v>31</v>
      </c>
      <c r="B9" s="64"/>
      <c r="C9" s="59">
        <f>300*10*3</f>
        <v>9000</v>
      </c>
      <c r="D9" s="59"/>
      <c r="E9" s="60"/>
      <c r="F9" s="75" t="s">
        <v>43</v>
      </c>
      <c r="G9" s="76"/>
    </row>
    <row r="10" spans="1:8" ht="37.5" customHeight="1" x14ac:dyDescent="0.15">
      <c r="A10" s="63" t="s">
        <v>4</v>
      </c>
      <c r="B10" s="64"/>
      <c r="C10" s="59"/>
      <c r="D10" s="59"/>
      <c r="E10" s="60"/>
      <c r="F10" s="94"/>
      <c r="G10" s="95"/>
    </row>
    <row r="11" spans="1:8" ht="37.5" customHeight="1" x14ac:dyDescent="0.15">
      <c r="A11" s="63" t="s">
        <v>33</v>
      </c>
      <c r="B11" s="64"/>
      <c r="C11" s="59"/>
      <c r="D11" s="59"/>
      <c r="E11" s="60"/>
      <c r="F11" s="90"/>
      <c r="G11" s="91"/>
    </row>
    <row r="12" spans="1:8" ht="37.5" customHeight="1" thickBot="1" x14ac:dyDescent="0.2">
      <c r="A12" s="65" t="s">
        <v>32</v>
      </c>
      <c r="B12" s="66"/>
      <c r="C12" s="79"/>
      <c r="D12" s="79"/>
      <c r="E12" s="80"/>
      <c r="F12" s="92"/>
      <c r="G12" s="93"/>
    </row>
    <row r="13" spans="1:8" ht="37.5" customHeight="1" thickTop="1" thickBot="1" x14ac:dyDescent="0.2">
      <c r="A13" s="50" t="s">
        <v>37</v>
      </c>
      <c r="B13" s="51"/>
      <c r="C13" s="54">
        <f>SUM(C9:E12)</f>
        <v>9000</v>
      </c>
      <c r="D13" s="54"/>
      <c r="E13" s="55"/>
      <c r="F13" s="81"/>
      <c r="G13" s="82"/>
    </row>
    <row r="14" spans="1:8" ht="17.25" customHeight="1" x14ac:dyDescent="0.15">
      <c r="A14" s="2"/>
      <c r="B14" s="2"/>
      <c r="C14" s="83"/>
      <c r="D14" s="83"/>
      <c r="E14" s="3"/>
      <c r="F14" s="3"/>
      <c r="G14" s="2"/>
    </row>
    <row r="15" spans="1:8" ht="35.25" customHeight="1" thickBot="1" x14ac:dyDescent="0.2">
      <c r="A15" s="19" t="s">
        <v>34</v>
      </c>
      <c r="B15" s="2"/>
      <c r="C15" s="2"/>
      <c r="D15" s="2"/>
      <c r="E15" s="2"/>
      <c r="F15" s="2"/>
      <c r="G15" s="2"/>
    </row>
    <row r="16" spans="1:8" ht="39" customHeight="1" x14ac:dyDescent="0.15">
      <c r="A16" s="89" t="s">
        <v>1</v>
      </c>
      <c r="B16" s="84"/>
      <c r="C16" s="56" t="s">
        <v>11</v>
      </c>
      <c r="D16" s="57"/>
      <c r="E16" s="58"/>
      <c r="F16" s="84" t="s">
        <v>0</v>
      </c>
      <c r="G16" s="85"/>
    </row>
    <row r="17" spans="1:7" ht="54" customHeight="1" x14ac:dyDescent="0.15">
      <c r="A17" s="20" t="s">
        <v>5</v>
      </c>
      <c r="B17" s="21"/>
      <c r="C17" s="22"/>
      <c r="D17" s="22"/>
      <c r="E17" s="22"/>
      <c r="F17" s="23"/>
      <c r="G17" s="24"/>
    </row>
    <row r="18" spans="1:7" ht="54" customHeight="1" x14ac:dyDescent="0.15">
      <c r="A18" s="20" t="s">
        <v>46</v>
      </c>
      <c r="B18" s="21"/>
      <c r="C18" s="22">
        <f>30000+3000</f>
        <v>33000</v>
      </c>
      <c r="D18" s="22"/>
      <c r="E18" s="22"/>
      <c r="F18" s="23" t="s">
        <v>47</v>
      </c>
      <c r="G18" s="24"/>
    </row>
    <row r="19" spans="1:7" ht="54" customHeight="1" x14ac:dyDescent="0.15">
      <c r="A19" s="20" t="s">
        <v>7</v>
      </c>
      <c r="B19" s="21"/>
      <c r="C19" s="22">
        <f>5000+3000+3000+3000</f>
        <v>14000</v>
      </c>
      <c r="D19" s="22"/>
      <c r="E19" s="22"/>
      <c r="F19" s="23" t="s">
        <v>48</v>
      </c>
      <c r="G19" s="24"/>
    </row>
    <row r="20" spans="1:7" ht="54" customHeight="1" x14ac:dyDescent="0.15">
      <c r="A20" s="20" t="s">
        <v>30</v>
      </c>
      <c r="B20" s="21"/>
      <c r="C20" s="22">
        <v>10000</v>
      </c>
      <c r="D20" s="22"/>
      <c r="E20" s="22"/>
      <c r="F20" s="23" t="s">
        <v>44</v>
      </c>
      <c r="G20" s="24"/>
    </row>
    <row r="21" spans="1:7" ht="54" customHeight="1" x14ac:dyDescent="0.15">
      <c r="A21" s="20" t="s">
        <v>9</v>
      </c>
      <c r="B21" s="21"/>
      <c r="C21" s="22"/>
      <c r="D21" s="22"/>
      <c r="E21" s="22"/>
      <c r="F21" s="23"/>
      <c r="G21" s="24"/>
    </row>
    <row r="22" spans="1:7" ht="54" customHeight="1" x14ac:dyDescent="0.15">
      <c r="A22" s="20" t="s">
        <v>8</v>
      </c>
      <c r="B22" s="21"/>
      <c r="C22" s="22">
        <f>30*20*3</f>
        <v>1800</v>
      </c>
      <c r="D22" s="22"/>
      <c r="E22" s="22"/>
      <c r="F22" s="23" t="s">
        <v>45</v>
      </c>
      <c r="G22" s="24"/>
    </row>
    <row r="23" spans="1:7" ht="54" customHeight="1" x14ac:dyDescent="0.15">
      <c r="A23" s="31" t="s">
        <v>49</v>
      </c>
      <c r="B23" s="32"/>
      <c r="C23" s="22"/>
      <c r="D23" s="22"/>
      <c r="E23" s="22"/>
      <c r="F23" s="23"/>
      <c r="G23" s="24"/>
    </row>
    <row r="24" spans="1:7" ht="54" customHeight="1" thickBot="1" x14ac:dyDescent="0.2">
      <c r="A24" s="33" t="s">
        <v>50</v>
      </c>
      <c r="B24" s="34"/>
      <c r="C24" s="39">
        <v>15000</v>
      </c>
      <c r="D24" s="39"/>
      <c r="E24" s="39"/>
      <c r="F24" s="47" t="s">
        <v>42</v>
      </c>
      <c r="G24" s="48"/>
    </row>
    <row r="25" spans="1:7" ht="50.25" customHeight="1" thickTop="1" thickBot="1" x14ac:dyDescent="0.2">
      <c r="A25" s="35" t="s">
        <v>38</v>
      </c>
      <c r="B25" s="36"/>
      <c r="C25" s="49">
        <f>SUM(C17:E24)</f>
        <v>73800</v>
      </c>
      <c r="D25" s="49"/>
      <c r="E25" s="49"/>
      <c r="F25" s="45"/>
      <c r="G25" s="46"/>
    </row>
    <row r="26" spans="1:7" ht="39.950000000000003" customHeight="1" thickBot="1" x14ac:dyDescent="0.2">
      <c r="A26" s="16"/>
      <c r="B26" s="17"/>
      <c r="C26" s="18"/>
      <c r="D26" s="18"/>
      <c r="E26" s="18"/>
      <c r="F26" s="6"/>
      <c r="G26" s="6"/>
    </row>
    <row r="27" spans="1:7" ht="39.950000000000003" customHeight="1" thickBot="1" x14ac:dyDescent="0.2">
      <c r="A27" s="37" t="s">
        <v>41</v>
      </c>
      <c r="B27" s="38"/>
      <c r="C27" s="86">
        <f>C25-C13</f>
        <v>64800</v>
      </c>
      <c r="D27" s="87"/>
      <c r="E27" s="88"/>
      <c r="F27" s="43"/>
      <c r="G27" s="44"/>
    </row>
    <row r="28" spans="1:7" ht="39.950000000000003" customHeight="1" thickBot="1" x14ac:dyDescent="0.2">
      <c r="A28" s="16"/>
      <c r="B28" s="17"/>
      <c r="C28" s="18"/>
      <c r="D28" s="18"/>
      <c r="E28" s="18"/>
      <c r="F28" s="6"/>
      <c r="G28" s="6"/>
    </row>
    <row r="29" spans="1:7" ht="39.950000000000003" customHeight="1" thickBot="1" x14ac:dyDescent="0.2">
      <c r="A29" s="25" t="s">
        <v>35</v>
      </c>
      <c r="B29" s="26"/>
      <c r="C29" s="27">
        <f>MIN(ROUNDDOWN(C27,-3),G5)</f>
        <v>50000</v>
      </c>
      <c r="D29" s="27"/>
      <c r="E29" s="28"/>
      <c r="F29" s="29" t="s">
        <v>40</v>
      </c>
      <c r="G29" s="30"/>
    </row>
    <row r="30" spans="1:7" ht="27" customHeight="1" x14ac:dyDescent="0.15">
      <c r="A30" s="3"/>
      <c r="B30" s="3"/>
      <c r="C30" s="5"/>
      <c r="D30" s="5"/>
      <c r="E30" s="5"/>
      <c r="F30" s="6"/>
      <c r="G30" s="6"/>
    </row>
  </sheetData>
  <mergeCells count="58">
    <mergeCell ref="B2:G2"/>
    <mergeCell ref="B3:G3"/>
    <mergeCell ref="C5:E5"/>
    <mergeCell ref="A8:B8"/>
    <mergeCell ref="C8:E8"/>
    <mergeCell ref="F8:G8"/>
    <mergeCell ref="A9:B9"/>
    <mergeCell ref="C9:E9"/>
    <mergeCell ref="F9:G9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C14:D14"/>
    <mergeCell ref="A16:B16"/>
    <mergeCell ref="C16:E16"/>
    <mergeCell ref="F16:G16"/>
    <mergeCell ref="A17:B17"/>
    <mergeCell ref="C17:E17"/>
    <mergeCell ref="F17:G17"/>
    <mergeCell ref="A19:B19"/>
    <mergeCell ref="C19:E19"/>
    <mergeCell ref="F19:G19"/>
    <mergeCell ref="A18:B18"/>
    <mergeCell ref="C18:E18"/>
    <mergeCell ref="F18:G18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9:B29"/>
    <mergeCell ref="C29:E29"/>
    <mergeCell ref="F29:G29"/>
    <mergeCell ref="A25:B25"/>
    <mergeCell ref="C25:E25"/>
    <mergeCell ref="F25:G25"/>
    <mergeCell ref="A27:B27"/>
    <mergeCell ref="C27:E27"/>
    <mergeCell ref="F27:G27"/>
  </mergeCells>
  <phoneticPr fontId="1"/>
  <printOptions horizontalCentered="1"/>
  <pageMargins left="0.25" right="0.25" top="0.75" bottom="0.75" header="0.3" footer="0.3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workbookViewId="0">
      <selection activeCell="C13" sqref="C13"/>
    </sheetView>
  </sheetViews>
  <sheetFormatPr defaultRowHeight="13.5" x14ac:dyDescent="0.15"/>
  <sheetData>
    <row r="1" spans="1:3" x14ac:dyDescent="0.15">
      <c r="B1" t="s">
        <v>12</v>
      </c>
      <c r="C1" t="s">
        <v>13</v>
      </c>
    </row>
    <row r="2" spans="1:3" x14ac:dyDescent="0.15">
      <c r="A2" t="s">
        <v>14</v>
      </c>
      <c r="B2" s="9">
        <v>300000</v>
      </c>
      <c r="C2" s="9">
        <v>150000</v>
      </c>
    </row>
    <row r="3" spans="1:3" x14ac:dyDescent="0.15">
      <c r="A3" t="s">
        <v>15</v>
      </c>
      <c r="B3" s="9">
        <f>B2-25000</f>
        <v>275000</v>
      </c>
      <c r="C3" s="9">
        <f>C2-12500</f>
        <v>137500</v>
      </c>
    </row>
    <row r="4" spans="1:3" x14ac:dyDescent="0.15">
      <c r="A4" t="s">
        <v>16</v>
      </c>
      <c r="B4" s="9">
        <f>B3-25000</f>
        <v>250000</v>
      </c>
      <c r="C4" s="9">
        <f t="shared" ref="C4:C13" si="0">C3-12500</f>
        <v>125000</v>
      </c>
    </row>
    <row r="5" spans="1:3" x14ac:dyDescent="0.15">
      <c r="A5" t="s">
        <v>17</v>
      </c>
      <c r="B5" s="9">
        <f>B4-25000</f>
        <v>225000</v>
      </c>
      <c r="C5" s="9">
        <f t="shared" si="0"/>
        <v>112500</v>
      </c>
    </row>
    <row r="6" spans="1:3" x14ac:dyDescent="0.15">
      <c r="A6" t="s">
        <v>18</v>
      </c>
      <c r="B6" s="9">
        <f t="shared" ref="B6:B13" si="1">B5-25000</f>
        <v>200000</v>
      </c>
      <c r="C6" s="9">
        <f t="shared" si="0"/>
        <v>100000</v>
      </c>
    </row>
    <row r="7" spans="1:3" x14ac:dyDescent="0.15">
      <c r="A7" t="s">
        <v>19</v>
      </c>
      <c r="B7" s="9">
        <f t="shared" si="1"/>
        <v>175000</v>
      </c>
      <c r="C7" s="9">
        <f t="shared" si="0"/>
        <v>87500</v>
      </c>
    </row>
    <row r="8" spans="1:3" x14ac:dyDescent="0.15">
      <c r="A8" t="s">
        <v>20</v>
      </c>
      <c r="B8" s="9">
        <f t="shared" si="1"/>
        <v>150000</v>
      </c>
      <c r="C8" s="9">
        <f t="shared" si="0"/>
        <v>75000</v>
      </c>
    </row>
    <row r="9" spans="1:3" x14ac:dyDescent="0.15">
      <c r="A9" t="s">
        <v>21</v>
      </c>
      <c r="B9" s="9">
        <f t="shared" si="1"/>
        <v>125000</v>
      </c>
      <c r="C9" s="9">
        <f t="shared" si="0"/>
        <v>62500</v>
      </c>
    </row>
    <row r="10" spans="1:3" x14ac:dyDescent="0.15">
      <c r="A10" t="s">
        <v>22</v>
      </c>
      <c r="B10" s="9">
        <f t="shared" si="1"/>
        <v>100000</v>
      </c>
      <c r="C10" s="9">
        <f t="shared" si="0"/>
        <v>50000</v>
      </c>
    </row>
    <row r="11" spans="1:3" x14ac:dyDescent="0.15">
      <c r="A11" t="s">
        <v>23</v>
      </c>
      <c r="B11" s="9">
        <f t="shared" si="1"/>
        <v>75000</v>
      </c>
      <c r="C11" s="9">
        <f t="shared" si="0"/>
        <v>37500</v>
      </c>
    </row>
    <row r="12" spans="1:3" x14ac:dyDescent="0.15">
      <c r="A12" t="s">
        <v>24</v>
      </c>
      <c r="B12" s="9">
        <f t="shared" si="1"/>
        <v>50000</v>
      </c>
      <c r="C12" s="9">
        <f t="shared" si="0"/>
        <v>25000</v>
      </c>
    </row>
    <row r="13" spans="1:3" x14ac:dyDescent="0.15">
      <c r="A13" t="s">
        <v>25</v>
      </c>
      <c r="B13" s="9">
        <f t="shared" si="1"/>
        <v>25000</v>
      </c>
      <c r="C13" s="9">
        <f t="shared" si="0"/>
        <v>12500</v>
      </c>
    </row>
    <row r="17" spans="3:3" x14ac:dyDescent="0.15">
      <c r="C17" s="9"/>
    </row>
    <row r="18" spans="3:3" x14ac:dyDescent="0.15">
      <c r="C18" s="9"/>
    </row>
    <row r="19" spans="3:3" x14ac:dyDescent="0.15">
      <c r="C19" s="9"/>
    </row>
    <row r="20" spans="3:3" x14ac:dyDescent="0.15">
      <c r="C20" s="9"/>
    </row>
    <row r="21" spans="3:3" x14ac:dyDescent="0.15">
      <c r="C21" s="9"/>
    </row>
    <row r="22" spans="3:3" x14ac:dyDescent="0.15">
      <c r="C22" s="9"/>
    </row>
    <row r="23" spans="3:3" x14ac:dyDescent="0.15">
      <c r="C23" s="9"/>
    </row>
    <row r="24" spans="3:3" x14ac:dyDescent="0.15">
      <c r="C24" s="9"/>
    </row>
    <row r="25" spans="3:3" x14ac:dyDescent="0.15">
      <c r="C25" s="9"/>
    </row>
    <row r="26" spans="3:3" x14ac:dyDescent="0.15">
      <c r="C26" s="9"/>
    </row>
    <row r="27" spans="3:3" x14ac:dyDescent="0.15">
      <c r="C27" s="9"/>
    </row>
    <row r="28" spans="3:3" x14ac:dyDescent="0.15">
      <c r="C28" s="9"/>
    </row>
    <row r="29" spans="3:3" x14ac:dyDescent="0.15">
      <c r="C29" s="9"/>
    </row>
    <row r="30" spans="3:3" x14ac:dyDescent="0.15">
      <c r="C30" s="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立ち上げ支援</vt:lpstr>
      <vt:lpstr>立ち上げ支援 (記入例)</vt:lpstr>
      <vt:lpstr>Sheet1</vt:lpstr>
      <vt:lpstr>立ち上げ支援!Print_Area</vt:lpstr>
      <vt:lpstr>'立ち上げ支援 (記入例)'!Print_Area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小齋　卓也</dc:creator>
  <cp:lastModifiedBy>kamishakyo-note</cp:lastModifiedBy>
  <cp:lastPrinted>2026-02-12T05:53:02Z</cp:lastPrinted>
  <dcterms:created xsi:type="dcterms:W3CDTF">2013-02-07T04:48:55Z</dcterms:created>
  <dcterms:modified xsi:type="dcterms:W3CDTF">2026-04-14T00:32:32Z</dcterms:modified>
</cp:coreProperties>
</file>